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żyna\Desktop\"/>
    </mc:Choice>
  </mc:AlternateContent>
  <bookViews>
    <workbookView xWindow="0" yWindow="0" windowWidth="20490" windowHeight="7755" activeTab="2"/>
  </bookViews>
  <sheets>
    <sheet name="RachWyn" sheetId="1" r:id="rId1"/>
    <sheet name="Podatek" sheetId="2" r:id="rId2"/>
    <sheet name="Koszty uruchomienia" sheetId="3" r:id="rId3"/>
    <sheet name="Koszty bieżąc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C2" i="4"/>
  <c r="C20" i="4" s="1"/>
  <c r="C11" i="3"/>
  <c r="O22" i="1" l="1"/>
  <c r="O21" i="1"/>
  <c r="O20" i="1"/>
  <c r="O19" i="1"/>
  <c r="O18" i="1"/>
  <c r="O17" i="1"/>
  <c r="O16" i="1"/>
  <c r="O14" i="1"/>
  <c r="O13" i="1"/>
  <c r="O12" i="1"/>
  <c r="O11" i="1"/>
  <c r="O10" i="1"/>
  <c r="O9" i="1"/>
  <c r="O8" i="1"/>
  <c r="O7" i="1"/>
  <c r="O4" i="1" s="1"/>
  <c r="O6" i="1"/>
  <c r="O5" i="1"/>
  <c r="R2" i="2"/>
  <c r="O9" i="2"/>
  <c r="D22" i="1"/>
  <c r="E22" i="1"/>
  <c r="F22" i="1"/>
  <c r="G22" i="1"/>
  <c r="G23" i="1" s="1"/>
  <c r="J9" i="2" s="1"/>
  <c r="H22" i="1"/>
  <c r="I22" i="1"/>
  <c r="J22" i="1"/>
  <c r="K22" i="1"/>
  <c r="K23" i="1" s="1"/>
  <c r="N9" i="2" s="1"/>
  <c r="L22" i="1"/>
  <c r="M22" i="1"/>
  <c r="N22" i="1"/>
  <c r="D23" i="1"/>
  <c r="G9" i="2" s="1"/>
  <c r="E23" i="1"/>
  <c r="F23" i="1"/>
  <c r="I9" i="2" s="1"/>
  <c r="H23" i="1"/>
  <c r="I23" i="1"/>
  <c r="J23" i="1"/>
  <c r="M9" i="2" s="1"/>
  <c r="L23" i="1"/>
  <c r="M23" i="1"/>
  <c r="N23" i="1"/>
  <c r="Q9" i="2" s="1"/>
  <c r="O3" i="1"/>
  <c r="P7" i="2"/>
  <c r="L5" i="2"/>
  <c r="J5" i="2"/>
  <c r="H6" i="2"/>
  <c r="Q7" i="2"/>
  <c r="O7" i="2"/>
  <c r="N7" i="2"/>
  <c r="M7" i="2"/>
  <c r="L7" i="2"/>
  <c r="K7" i="2"/>
  <c r="J7" i="2"/>
  <c r="I7" i="2"/>
  <c r="G7" i="2"/>
  <c r="F7" i="2"/>
  <c r="Q6" i="2"/>
  <c r="P6" i="2"/>
  <c r="O6" i="2"/>
  <c r="N6" i="2"/>
  <c r="M6" i="2"/>
  <c r="L6" i="2"/>
  <c r="K6" i="2"/>
  <c r="J6" i="2"/>
  <c r="I6" i="2"/>
  <c r="G6" i="2"/>
  <c r="F6" i="2"/>
  <c r="Q5" i="2"/>
  <c r="O5" i="2"/>
  <c r="N5" i="2"/>
  <c r="M5" i="2"/>
  <c r="K5" i="2"/>
  <c r="I5" i="2"/>
  <c r="G5" i="2"/>
  <c r="F5" i="2"/>
  <c r="Q4" i="2"/>
  <c r="P4" i="2"/>
  <c r="O4" i="2"/>
  <c r="N4" i="2"/>
  <c r="M4" i="2"/>
  <c r="L4" i="2"/>
  <c r="K4" i="2"/>
  <c r="J4" i="2"/>
  <c r="I4" i="2"/>
  <c r="H4" i="2"/>
  <c r="G4" i="2"/>
  <c r="F4" i="2"/>
  <c r="Q3" i="2"/>
  <c r="P3" i="2"/>
  <c r="O3" i="2"/>
  <c r="N3" i="2"/>
  <c r="M3" i="2"/>
  <c r="L3" i="2"/>
  <c r="K3" i="2"/>
  <c r="J3" i="2"/>
  <c r="I3" i="2"/>
  <c r="G3" i="2"/>
  <c r="F3" i="2"/>
  <c r="H2" i="2"/>
  <c r="I2" i="2" s="1"/>
  <c r="J2" i="2" s="1"/>
  <c r="K2" i="2" s="1"/>
  <c r="L2" i="2" s="1"/>
  <c r="M2" i="2" s="1"/>
  <c r="N2" i="2" s="1"/>
  <c r="O2" i="2" s="1"/>
  <c r="P2" i="2" s="1"/>
  <c r="Q2" i="2" s="1"/>
  <c r="G2" i="2"/>
  <c r="D4" i="2"/>
  <c r="A4" i="2" s="1"/>
  <c r="D5" i="2"/>
  <c r="A5" i="2" s="1"/>
  <c r="D6" i="2"/>
  <c r="A6" i="2" s="1"/>
  <c r="D7" i="2"/>
  <c r="A7" i="2" s="1"/>
  <c r="D3" i="2"/>
  <c r="A3" i="2" s="1"/>
  <c r="C23" i="1"/>
  <c r="C22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N4" i="1"/>
  <c r="M4" i="1"/>
  <c r="L4" i="1"/>
  <c r="K4" i="1"/>
  <c r="J4" i="1"/>
  <c r="I4" i="1"/>
  <c r="H4" i="1"/>
  <c r="G4" i="1"/>
  <c r="F4" i="1"/>
  <c r="E4" i="1"/>
  <c r="D4" i="1"/>
  <c r="C4" i="1"/>
  <c r="R4" i="2" l="1"/>
  <c r="R6" i="2"/>
  <c r="O23" i="1"/>
  <c r="K9" i="2"/>
  <c r="H9" i="2"/>
  <c r="L9" i="2"/>
  <c r="P9" i="2"/>
  <c r="F11" i="2"/>
  <c r="F9" i="2"/>
  <c r="P5" i="2"/>
  <c r="H3" i="2"/>
  <c r="R3" i="2" s="1"/>
  <c r="H5" i="2"/>
  <c r="R5" i="2" s="1"/>
  <c r="H7" i="2"/>
  <c r="R7" i="2" s="1"/>
  <c r="C24" i="1" l="1"/>
  <c r="C25" i="1" s="1"/>
  <c r="F8" i="2"/>
  <c r="G11" i="2"/>
  <c r="G8" i="2" s="1"/>
  <c r="R9" i="2"/>
  <c r="H11" i="2" l="1"/>
  <c r="I11" i="2" l="1"/>
  <c r="H8" i="2"/>
  <c r="I8" i="2" s="1"/>
  <c r="E24" i="1"/>
  <c r="E25" i="1" s="1"/>
  <c r="D24" i="1"/>
  <c r="J11" i="2"/>
  <c r="K11" i="2" l="1"/>
  <c r="J8" i="2"/>
  <c r="F24" i="1"/>
  <c r="F25" i="1" s="1"/>
  <c r="D25" i="1"/>
  <c r="L11" i="2" l="1"/>
  <c r="M11" i="2" s="1"/>
  <c r="K8" i="2"/>
  <c r="L8" i="2" s="1"/>
  <c r="G24" i="1"/>
  <c r="N11" i="2" l="1"/>
  <c r="M8" i="2"/>
  <c r="G25" i="1"/>
  <c r="H24" i="1"/>
  <c r="H25" i="1" s="1"/>
  <c r="O11" i="2" l="1"/>
  <c r="N8" i="2"/>
  <c r="I24" i="1"/>
  <c r="I25" i="1" s="1"/>
  <c r="O8" i="2" l="1"/>
  <c r="P11" i="2"/>
  <c r="Q11" i="2" s="1"/>
  <c r="K24" i="1"/>
  <c r="K25" i="1" s="1"/>
  <c r="J24" i="1"/>
  <c r="J25" i="1" s="1"/>
  <c r="L24" i="1"/>
  <c r="L25" i="1" s="1"/>
  <c r="P8" i="2" l="1"/>
  <c r="Q8" i="2" s="1"/>
  <c r="M24" i="1"/>
  <c r="M25" i="1" s="1"/>
  <c r="R8" i="2"/>
  <c r="N24" i="1"/>
  <c r="N25" i="1" l="1"/>
  <c r="O25" i="1" s="1"/>
  <c r="O24" i="1"/>
</calcChain>
</file>

<file path=xl/sharedStrings.xml><?xml version="1.0" encoding="utf-8"?>
<sst xmlns="http://schemas.openxmlformats.org/spreadsheetml/2006/main" count="95" uniqueCount="45">
  <si>
    <t>Lp</t>
  </si>
  <si>
    <t>miesiąc</t>
  </si>
  <si>
    <t>RAZEM</t>
  </si>
  <si>
    <t>1.</t>
  </si>
  <si>
    <t xml:space="preserve">Przychody </t>
  </si>
  <si>
    <t>2.</t>
  </si>
  <si>
    <t>Koszty stałe</t>
  </si>
  <si>
    <t>- Z.U.S.</t>
  </si>
  <si>
    <t>- Dzierżawa</t>
  </si>
  <si>
    <t>- Media</t>
  </si>
  <si>
    <t>- Telefon kom</t>
  </si>
  <si>
    <t>- Transport</t>
  </si>
  <si>
    <t>- Ubezpiecz.</t>
  </si>
  <si>
    <t>- Reklama</t>
  </si>
  <si>
    <t> 3.</t>
  </si>
  <si>
    <t xml:space="preserve">Koszty zmienne </t>
  </si>
  <si>
    <t> 4.</t>
  </si>
  <si>
    <t>5.</t>
  </si>
  <si>
    <t>6.</t>
  </si>
  <si>
    <t xml:space="preserve">Podatek </t>
  </si>
  <si>
    <t>7.</t>
  </si>
  <si>
    <t>Suma kosztów (2 + 3)</t>
  </si>
  <si>
    <t>Zysk brutto (1 - 4)</t>
  </si>
  <si>
    <t>Zysk netto (5 – 6)</t>
  </si>
  <si>
    <t>karta podatkowa</t>
  </si>
  <si>
    <t>ryczałt</t>
  </si>
  <si>
    <t>%</t>
  </si>
  <si>
    <t>zasady ogólne</t>
  </si>
  <si>
    <t>liniowy</t>
  </si>
  <si>
    <t>zysk narastająco</t>
  </si>
  <si>
    <t>rok</t>
  </si>
  <si>
    <t>Lp.</t>
  </si>
  <si>
    <t>3.</t>
  </si>
  <si>
    <t>4.</t>
  </si>
  <si>
    <t>8.</t>
  </si>
  <si>
    <t>9.</t>
  </si>
  <si>
    <t>RAZEM:</t>
  </si>
  <si>
    <t>Koszty uruchomienia przedsięwzięcia</t>
  </si>
  <si>
    <t>Kwota</t>
  </si>
  <si>
    <t>I.</t>
  </si>
  <si>
    <t>II.</t>
  </si>
  <si>
    <t>10.</t>
  </si>
  <si>
    <t>11.</t>
  </si>
  <si>
    <t>Koszty bieżące</t>
  </si>
  <si>
    <t>Suma kosztów (I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</si>
</sst>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9" fontId="0" fillId="0" borderId="0" xfId="0" applyNumberFormat="1"/>
    <xf numFmtId="10" fontId="0" fillId="0" borderId="0" xfId="0" applyNumberFormat="1"/>
    <xf numFmtId="0" fontId="0" fillId="2" borderId="0" xfId="0" applyFill="1"/>
    <xf numFmtId="3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0" fillId="2" borderId="0" xfId="0" applyFont="1" applyFill="1"/>
    <xf numFmtId="3" fontId="0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3" fontId="14" fillId="0" borderId="15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3" fontId="10" fillId="2" borderId="18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13" fillId="2" borderId="12" xfId="0" applyNumberFormat="1" applyFont="1" applyFill="1" applyBorder="1" applyAlignment="1">
      <alignment vertical="center" wrapText="1"/>
    </xf>
    <xf numFmtId="3" fontId="13" fillId="2" borderId="6" xfId="0" applyNumberFormat="1" applyFont="1" applyFill="1" applyBorder="1" applyAlignment="1">
      <alignment vertical="center" wrapText="1"/>
    </xf>
    <xf numFmtId="3" fontId="13" fillId="2" borderId="18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98" zoomScaleNormal="98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8" sqref="C28"/>
    </sheetView>
  </sheetViews>
  <sheetFormatPr defaultRowHeight="15" x14ac:dyDescent="0.25"/>
  <cols>
    <col min="1" max="1" width="9.140625" style="9"/>
    <col min="2" max="2" width="24" style="8" customWidth="1"/>
    <col min="3" max="14" width="9.140625" style="8"/>
    <col min="15" max="15" width="11.5703125" style="9" customWidth="1"/>
    <col min="16" max="16" width="16.85546875" style="8" customWidth="1"/>
    <col min="17" max="16384" width="9.140625" style="8"/>
  </cols>
  <sheetData>
    <row r="1" spans="1:17" ht="15.75" x14ac:dyDescent="0.25">
      <c r="A1" s="29" t="s">
        <v>0</v>
      </c>
      <c r="B1" s="31"/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  <c r="I1" s="12">
        <v>7</v>
      </c>
      <c r="J1" s="12">
        <v>8</v>
      </c>
      <c r="K1" s="12">
        <v>9</v>
      </c>
      <c r="L1" s="12">
        <v>10</v>
      </c>
      <c r="M1" s="12">
        <v>11</v>
      </c>
      <c r="N1" s="12">
        <v>12</v>
      </c>
      <c r="O1" s="13"/>
    </row>
    <row r="2" spans="1:17" ht="16.5" thickBot="1" x14ac:dyDescent="0.3">
      <c r="A2" s="30"/>
      <c r="B2" s="32"/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6" t="s">
        <v>2</v>
      </c>
    </row>
    <row r="3" spans="1:17" ht="15.75" x14ac:dyDescent="0.25">
      <c r="A3" s="61" t="s">
        <v>3</v>
      </c>
      <c r="B3" s="17" t="s">
        <v>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>
        <f>SUM(C3:N3)</f>
        <v>0</v>
      </c>
    </row>
    <row r="4" spans="1:17" s="9" customFormat="1" ht="15.75" x14ac:dyDescent="0.25">
      <c r="A4" s="62" t="s">
        <v>5</v>
      </c>
      <c r="B4" s="20" t="s">
        <v>6</v>
      </c>
      <c r="C4" s="64">
        <f t="shared" ref="C4:O4" si="0">SUM(C5:C14)</f>
        <v>0</v>
      </c>
      <c r="D4" s="64">
        <f t="shared" si="0"/>
        <v>0</v>
      </c>
      <c r="E4" s="64">
        <f t="shared" si="0"/>
        <v>0</v>
      </c>
      <c r="F4" s="64">
        <f t="shared" si="0"/>
        <v>0</v>
      </c>
      <c r="G4" s="64">
        <f t="shared" si="0"/>
        <v>0</v>
      </c>
      <c r="H4" s="64">
        <f t="shared" si="0"/>
        <v>0</v>
      </c>
      <c r="I4" s="64">
        <f t="shared" si="0"/>
        <v>0</v>
      </c>
      <c r="J4" s="64">
        <f t="shared" si="0"/>
        <v>0</v>
      </c>
      <c r="K4" s="64">
        <f t="shared" si="0"/>
        <v>0</v>
      </c>
      <c r="L4" s="64">
        <f t="shared" si="0"/>
        <v>0</v>
      </c>
      <c r="M4" s="64">
        <f t="shared" si="0"/>
        <v>0</v>
      </c>
      <c r="N4" s="64">
        <f t="shared" si="0"/>
        <v>0</v>
      </c>
      <c r="O4" s="21">
        <f t="shared" si="0"/>
        <v>0</v>
      </c>
      <c r="Q4" s="65"/>
    </row>
    <row r="5" spans="1:17" ht="15.75" x14ac:dyDescent="0.25">
      <c r="A5" s="63"/>
      <c r="B5" s="22" t="s">
        <v>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19">
        <f t="shared" ref="O5:O14" si="1">SUM(C5:N5)</f>
        <v>0</v>
      </c>
    </row>
    <row r="6" spans="1:17" ht="15.75" x14ac:dyDescent="0.25">
      <c r="A6" s="63"/>
      <c r="B6" s="22" t="s">
        <v>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9">
        <f t="shared" si="1"/>
        <v>0</v>
      </c>
    </row>
    <row r="7" spans="1:17" ht="15.75" x14ac:dyDescent="0.25">
      <c r="A7" s="63"/>
      <c r="B7" s="22" t="s">
        <v>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9">
        <f t="shared" si="1"/>
        <v>0</v>
      </c>
    </row>
    <row r="8" spans="1:17" ht="15.75" x14ac:dyDescent="0.25">
      <c r="A8" s="63"/>
      <c r="B8" s="22" t="s">
        <v>10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9">
        <f t="shared" si="1"/>
        <v>0</v>
      </c>
    </row>
    <row r="9" spans="1:17" ht="15.75" x14ac:dyDescent="0.25">
      <c r="A9" s="63"/>
      <c r="B9" s="22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9">
        <f t="shared" si="1"/>
        <v>0</v>
      </c>
    </row>
    <row r="10" spans="1:17" ht="15.75" x14ac:dyDescent="0.25">
      <c r="A10" s="63"/>
      <c r="B10" s="22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9">
        <f t="shared" si="1"/>
        <v>0</v>
      </c>
    </row>
    <row r="11" spans="1:17" ht="15.75" x14ac:dyDescent="0.25">
      <c r="A11" s="63"/>
      <c r="B11" s="22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9">
        <f t="shared" si="1"/>
        <v>0</v>
      </c>
    </row>
    <row r="12" spans="1:17" ht="15.75" x14ac:dyDescent="0.25">
      <c r="A12" s="63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9">
        <f t="shared" si="1"/>
        <v>0</v>
      </c>
    </row>
    <row r="13" spans="1:17" ht="15.75" x14ac:dyDescent="0.25">
      <c r="A13" s="63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9">
        <f t="shared" si="1"/>
        <v>0</v>
      </c>
    </row>
    <row r="14" spans="1:17" ht="15.75" x14ac:dyDescent="0.25">
      <c r="A14" s="63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9">
        <f t="shared" si="1"/>
        <v>0</v>
      </c>
    </row>
    <row r="15" spans="1:17" s="9" customFormat="1" ht="15.75" x14ac:dyDescent="0.25">
      <c r="A15" s="63" t="s">
        <v>14</v>
      </c>
      <c r="B15" s="20" t="s">
        <v>15</v>
      </c>
      <c r="C15" s="26">
        <f>SUM(C16:C21)</f>
        <v>0</v>
      </c>
      <c r="D15" s="26">
        <f t="shared" ref="D15:O15" si="2">SUM(D16:D21)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  <c r="M15" s="26">
        <f t="shared" si="2"/>
        <v>0</v>
      </c>
      <c r="N15" s="26">
        <f t="shared" si="2"/>
        <v>0</v>
      </c>
      <c r="O15" s="25">
        <f t="shared" si="2"/>
        <v>0</v>
      </c>
    </row>
    <row r="16" spans="1:17" ht="15.75" x14ac:dyDescent="0.25">
      <c r="A16" s="63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5">
        <f t="shared" ref="O16:O25" si="3">SUM(C16:N16)</f>
        <v>0</v>
      </c>
    </row>
    <row r="17" spans="1:16" ht="15.75" x14ac:dyDescent="0.25">
      <c r="A17" s="63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5">
        <f t="shared" si="3"/>
        <v>0</v>
      </c>
    </row>
    <row r="18" spans="1:16" ht="15.75" x14ac:dyDescent="0.25">
      <c r="A18" s="63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5">
        <f t="shared" si="3"/>
        <v>0</v>
      </c>
    </row>
    <row r="19" spans="1:16" ht="15.75" x14ac:dyDescent="0.25">
      <c r="A19" s="63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5">
        <f t="shared" si="3"/>
        <v>0</v>
      </c>
    </row>
    <row r="20" spans="1:16" ht="15.75" x14ac:dyDescent="0.25">
      <c r="A20" s="63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5">
        <f t="shared" si="3"/>
        <v>0</v>
      </c>
    </row>
    <row r="21" spans="1:16" ht="15.75" x14ac:dyDescent="0.25">
      <c r="A21" s="63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f t="shared" si="3"/>
        <v>0</v>
      </c>
    </row>
    <row r="22" spans="1:16" ht="15.75" x14ac:dyDescent="0.25">
      <c r="A22" s="63" t="s">
        <v>16</v>
      </c>
      <c r="B22" s="20" t="s">
        <v>21</v>
      </c>
      <c r="C22" s="26">
        <f>C4+C15</f>
        <v>0</v>
      </c>
      <c r="D22" s="26">
        <f t="shared" ref="D22:N22" si="4">D4+D15</f>
        <v>0</v>
      </c>
      <c r="E22" s="26">
        <f t="shared" si="4"/>
        <v>0</v>
      </c>
      <c r="F22" s="26">
        <f t="shared" si="4"/>
        <v>0</v>
      </c>
      <c r="G22" s="26">
        <f t="shared" si="4"/>
        <v>0</v>
      </c>
      <c r="H22" s="26">
        <f t="shared" si="4"/>
        <v>0</v>
      </c>
      <c r="I22" s="26">
        <f t="shared" si="4"/>
        <v>0</v>
      </c>
      <c r="J22" s="26">
        <f t="shared" si="4"/>
        <v>0</v>
      </c>
      <c r="K22" s="26">
        <f t="shared" si="4"/>
        <v>0</v>
      </c>
      <c r="L22" s="26">
        <f t="shared" si="4"/>
        <v>0</v>
      </c>
      <c r="M22" s="26">
        <f t="shared" si="4"/>
        <v>0</v>
      </c>
      <c r="N22" s="26">
        <f t="shared" si="4"/>
        <v>0</v>
      </c>
      <c r="O22" s="25">
        <f t="shared" si="3"/>
        <v>0</v>
      </c>
    </row>
    <row r="23" spans="1:16" ht="15.75" x14ac:dyDescent="0.25">
      <c r="A23" s="62" t="s">
        <v>17</v>
      </c>
      <c r="B23" s="20" t="s">
        <v>22</v>
      </c>
      <c r="C23" s="24">
        <f>C3-C22</f>
        <v>0</v>
      </c>
      <c r="D23" s="24">
        <f t="shared" ref="D23:N23" si="5">D3-D22</f>
        <v>0</v>
      </c>
      <c r="E23" s="24">
        <f t="shared" si="5"/>
        <v>0</v>
      </c>
      <c r="F23" s="24">
        <f t="shared" si="5"/>
        <v>0</v>
      </c>
      <c r="G23" s="24">
        <f t="shared" si="5"/>
        <v>0</v>
      </c>
      <c r="H23" s="24">
        <f t="shared" si="5"/>
        <v>0</v>
      </c>
      <c r="I23" s="24">
        <f t="shared" si="5"/>
        <v>0</v>
      </c>
      <c r="J23" s="24">
        <f t="shared" si="5"/>
        <v>0</v>
      </c>
      <c r="K23" s="24">
        <f t="shared" si="5"/>
        <v>0</v>
      </c>
      <c r="L23" s="24">
        <f t="shared" si="5"/>
        <v>0</v>
      </c>
      <c r="M23" s="24">
        <f t="shared" si="5"/>
        <v>0</v>
      </c>
      <c r="N23" s="24">
        <f t="shared" si="5"/>
        <v>0</v>
      </c>
      <c r="O23" s="25">
        <f t="shared" si="3"/>
        <v>0</v>
      </c>
    </row>
    <row r="24" spans="1:16" ht="15.75" x14ac:dyDescent="0.25">
      <c r="A24" s="62" t="s">
        <v>18</v>
      </c>
      <c r="B24" s="20" t="s">
        <v>19</v>
      </c>
      <c r="C24" s="24">
        <f>VLOOKUP($P$24,Podatek!$A$2:$R$9,5+C1,0)</f>
        <v>0</v>
      </c>
      <c r="D24" s="24">
        <f>VLOOKUP($P$24,Podatek!$A$2:$R$9,5+D1,0)</f>
        <v>0</v>
      </c>
      <c r="E24" s="24">
        <f>VLOOKUP($P$24,Podatek!$A$2:$R$9,5+E1,0)</f>
        <v>0</v>
      </c>
      <c r="F24" s="24">
        <f>VLOOKUP($P$24,Podatek!$A$2:$R$9,5+F1,0)</f>
        <v>0</v>
      </c>
      <c r="G24" s="24">
        <f>VLOOKUP($P$24,Podatek!$A$2:$R$9,5+G1,0)</f>
        <v>0</v>
      </c>
      <c r="H24" s="24">
        <f>VLOOKUP($P$24,Podatek!$A$2:$R$9,5+H1,0)</f>
        <v>0</v>
      </c>
      <c r="I24" s="24">
        <f>VLOOKUP($P$24,Podatek!$A$2:$R$9,5+I1,0)</f>
        <v>0</v>
      </c>
      <c r="J24" s="24">
        <f>VLOOKUP($P$24,Podatek!$A$2:$R$9,5+J1,0)</f>
        <v>0</v>
      </c>
      <c r="K24" s="24">
        <f>VLOOKUP($P$24,Podatek!$A$2:$R$9,5+K1,0)</f>
        <v>0</v>
      </c>
      <c r="L24" s="24">
        <f>VLOOKUP($P$24,Podatek!$A$2:$R$9,5+L1,0)</f>
        <v>0</v>
      </c>
      <c r="M24" s="24">
        <f>VLOOKUP($P$24,Podatek!$A$2:$R$9,5+M1,0)</f>
        <v>0</v>
      </c>
      <c r="N24" s="24">
        <f>VLOOKUP($P$24,Podatek!$A$2:$R$9,5+N1,0)</f>
        <v>0</v>
      </c>
      <c r="O24" s="25">
        <f t="shared" si="3"/>
        <v>0</v>
      </c>
      <c r="P24" s="10" t="s">
        <v>27</v>
      </c>
    </row>
    <row r="25" spans="1:16" ht="16.5" thickBot="1" x14ac:dyDescent="0.3">
      <c r="A25" s="14" t="s">
        <v>20</v>
      </c>
      <c r="B25" s="15" t="s">
        <v>23</v>
      </c>
      <c r="C25" s="27">
        <f>C23-C24</f>
        <v>0</v>
      </c>
      <c r="D25" s="27">
        <f t="shared" ref="D25:N25" si="6">D23-D24</f>
        <v>0</v>
      </c>
      <c r="E25" s="27">
        <f t="shared" si="6"/>
        <v>0</v>
      </c>
      <c r="F25" s="27">
        <f t="shared" si="6"/>
        <v>0</v>
      </c>
      <c r="G25" s="27">
        <f t="shared" si="6"/>
        <v>0</v>
      </c>
      <c r="H25" s="27">
        <f t="shared" si="6"/>
        <v>0</v>
      </c>
      <c r="I25" s="27">
        <f t="shared" si="6"/>
        <v>0</v>
      </c>
      <c r="J25" s="27">
        <f t="shared" si="6"/>
        <v>0</v>
      </c>
      <c r="K25" s="27">
        <f t="shared" si="6"/>
        <v>0</v>
      </c>
      <c r="L25" s="27">
        <f t="shared" si="6"/>
        <v>0</v>
      </c>
      <c r="M25" s="27">
        <f t="shared" si="6"/>
        <v>0</v>
      </c>
      <c r="N25" s="27">
        <f t="shared" si="6"/>
        <v>0</v>
      </c>
      <c r="O25" s="28">
        <f t="shared" si="3"/>
        <v>0</v>
      </c>
    </row>
    <row r="28" spans="1:16" x14ac:dyDescent="0.2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</sheetData>
  <mergeCells count="2">
    <mergeCell ref="A1:A2"/>
    <mergeCell ref="B1:B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Podatek!$A$2:$A$9</xm:f>
          </x14:formula1>
          <xm:sqref>P24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F2" sqref="F2"/>
    </sheetView>
  </sheetViews>
  <sheetFormatPr defaultRowHeight="15" x14ac:dyDescent="0.25"/>
  <cols>
    <col min="1" max="1" width="15.85546875" bestFit="1" customWidth="1"/>
    <col min="17" max="17" width="9.5703125" bestFit="1" customWidth="1"/>
  </cols>
  <sheetData>
    <row r="1" spans="1:18" ht="15.75" x14ac:dyDescent="0.25"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1">
        <v>11</v>
      </c>
      <c r="Q1" s="1">
        <v>12</v>
      </c>
      <c r="R1" s="7" t="s">
        <v>30</v>
      </c>
    </row>
    <row r="2" spans="1:18" x14ac:dyDescent="0.25">
      <c r="A2" t="s">
        <v>24</v>
      </c>
      <c r="F2" s="4">
        <v>500</v>
      </c>
      <c r="G2">
        <f>F2</f>
        <v>500</v>
      </c>
      <c r="H2">
        <f t="shared" ref="H2:Q2" si="0">G2</f>
        <v>500</v>
      </c>
      <c r="I2">
        <f t="shared" si="0"/>
        <v>500</v>
      </c>
      <c r="J2">
        <f t="shared" si="0"/>
        <v>500</v>
      </c>
      <c r="K2">
        <f t="shared" si="0"/>
        <v>500</v>
      </c>
      <c r="L2">
        <f t="shared" si="0"/>
        <v>500</v>
      </c>
      <c r="M2">
        <f t="shared" si="0"/>
        <v>500</v>
      </c>
      <c r="N2">
        <f t="shared" si="0"/>
        <v>500</v>
      </c>
      <c r="O2">
        <f t="shared" si="0"/>
        <v>500</v>
      </c>
      <c r="P2">
        <f t="shared" si="0"/>
        <v>500</v>
      </c>
      <c r="Q2">
        <f t="shared" si="0"/>
        <v>500</v>
      </c>
      <c r="R2">
        <f t="shared" ref="R2:R7" si="1">SUM(F2:Q2)</f>
        <v>6000</v>
      </c>
    </row>
    <row r="3" spans="1:18" x14ac:dyDescent="0.25">
      <c r="A3" t="str">
        <f>C3&amp;" "&amp;D3&amp;E3</f>
        <v>ryczałt 3%</v>
      </c>
      <c r="B3" s="2">
        <v>0.03</v>
      </c>
      <c r="C3" t="s">
        <v>25</v>
      </c>
      <c r="D3">
        <f>B3*100</f>
        <v>3</v>
      </c>
      <c r="E3" t="s">
        <v>26</v>
      </c>
      <c r="F3">
        <f>RachWyn!C$3*Podatek!$B3</f>
        <v>0</v>
      </c>
      <c r="G3">
        <f>RachWyn!D$3*Podatek!$B3</f>
        <v>0</v>
      </c>
      <c r="H3">
        <f>RachWyn!E$3*Podatek!$B3</f>
        <v>0</v>
      </c>
      <c r="I3">
        <f>RachWyn!F$3*Podatek!$B3</f>
        <v>0</v>
      </c>
      <c r="J3">
        <f>RachWyn!G$3*Podatek!$B3</f>
        <v>0</v>
      </c>
      <c r="K3">
        <f>RachWyn!H$3*Podatek!$B3</f>
        <v>0</v>
      </c>
      <c r="L3">
        <f>RachWyn!I$3*Podatek!$B3</f>
        <v>0</v>
      </c>
      <c r="M3">
        <f>RachWyn!J$3*Podatek!$B3</f>
        <v>0</v>
      </c>
      <c r="N3">
        <f>RachWyn!K$3*Podatek!$B3</f>
        <v>0</v>
      </c>
      <c r="O3">
        <f>RachWyn!L$3*Podatek!$B3</f>
        <v>0</v>
      </c>
      <c r="P3">
        <f>RachWyn!M$3*Podatek!$B3</f>
        <v>0</v>
      </c>
      <c r="Q3">
        <f>RachWyn!N$3*Podatek!$B3</f>
        <v>0</v>
      </c>
      <c r="R3">
        <f t="shared" si="1"/>
        <v>0</v>
      </c>
    </row>
    <row r="4" spans="1:18" x14ac:dyDescent="0.25">
      <c r="A4" t="str">
        <f t="shared" ref="A4:A7" si="2">C4&amp;" "&amp;D4&amp;E4</f>
        <v>ryczałt 5,5%</v>
      </c>
      <c r="B4" s="3">
        <v>5.5E-2</v>
      </c>
      <c r="C4" t="s">
        <v>25</v>
      </c>
      <c r="D4">
        <f t="shared" ref="D4:D7" si="3">B4*100</f>
        <v>5.5</v>
      </c>
      <c r="E4" t="s">
        <v>26</v>
      </c>
      <c r="F4">
        <f>RachWyn!C$3*Podatek!$B4</f>
        <v>0</v>
      </c>
      <c r="G4">
        <f>RachWyn!D$3*Podatek!$B4</f>
        <v>0</v>
      </c>
      <c r="H4">
        <f>RachWyn!E$3*Podatek!$B4</f>
        <v>0</v>
      </c>
      <c r="I4">
        <f>RachWyn!F$3*Podatek!$B4</f>
        <v>0</v>
      </c>
      <c r="J4">
        <f>RachWyn!G$3*Podatek!$B4</f>
        <v>0</v>
      </c>
      <c r="K4">
        <f>RachWyn!H$3*Podatek!$B4</f>
        <v>0</v>
      </c>
      <c r="L4">
        <f>RachWyn!I$3*Podatek!$B4</f>
        <v>0</v>
      </c>
      <c r="M4">
        <f>RachWyn!J$3*Podatek!$B4</f>
        <v>0</v>
      </c>
      <c r="N4">
        <f>RachWyn!K$3*Podatek!$B4</f>
        <v>0</v>
      </c>
      <c r="O4">
        <f>RachWyn!L$3*Podatek!$B4</f>
        <v>0</v>
      </c>
      <c r="P4">
        <f>RachWyn!M$3*Podatek!$B4</f>
        <v>0</v>
      </c>
      <c r="Q4">
        <f>RachWyn!N$3*Podatek!$B4</f>
        <v>0</v>
      </c>
      <c r="R4">
        <f t="shared" si="1"/>
        <v>0</v>
      </c>
    </row>
    <row r="5" spans="1:18" x14ac:dyDescent="0.25">
      <c r="A5" t="str">
        <f t="shared" si="2"/>
        <v>ryczałt 8,5%</v>
      </c>
      <c r="B5" s="3">
        <v>8.5000000000000006E-2</v>
      </c>
      <c r="C5" t="s">
        <v>25</v>
      </c>
      <c r="D5">
        <f t="shared" si="3"/>
        <v>8.5</v>
      </c>
      <c r="E5" t="s">
        <v>26</v>
      </c>
      <c r="F5">
        <f>RachWyn!C$3*Podatek!$B5</f>
        <v>0</v>
      </c>
      <c r="G5">
        <f>RachWyn!D$3*Podatek!$B5</f>
        <v>0</v>
      </c>
      <c r="H5">
        <f>RachWyn!E$3*Podatek!$B5</f>
        <v>0</v>
      </c>
      <c r="I5">
        <f>RachWyn!F$3*Podatek!$B5</f>
        <v>0</v>
      </c>
      <c r="J5">
        <f>RachWyn!G$3*Podatek!$B5</f>
        <v>0</v>
      </c>
      <c r="K5">
        <f>RachWyn!H$3*Podatek!$B5</f>
        <v>0</v>
      </c>
      <c r="L5">
        <f>RachWyn!I$3*Podatek!$B5</f>
        <v>0</v>
      </c>
      <c r="M5">
        <f>RachWyn!J$3*Podatek!$B5</f>
        <v>0</v>
      </c>
      <c r="N5">
        <f>RachWyn!K$3*Podatek!$B5</f>
        <v>0</v>
      </c>
      <c r="O5">
        <f>RachWyn!L$3*Podatek!$B5</f>
        <v>0</v>
      </c>
      <c r="P5">
        <f>RachWyn!M$3*Podatek!$B5</f>
        <v>0</v>
      </c>
      <c r="Q5">
        <f>RachWyn!N$3*Podatek!$B5</f>
        <v>0</v>
      </c>
      <c r="R5">
        <f t="shared" si="1"/>
        <v>0</v>
      </c>
    </row>
    <row r="6" spans="1:18" x14ac:dyDescent="0.25">
      <c r="A6" t="str">
        <f t="shared" si="2"/>
        <v>ryczałt 17%</v>
      </c>
      <c r="B6" s="2">
        <v>0.17</v>
      </c>
      <c r="C6" t="s">
        <v>25</v>
      </c>
      <c r="D6">
        <f t="shared" si="3"/>
        <v>17</v>
      </c>
      <c r="E6" t="s">
        <v>26</v>
      </c>
      <c r="F6">
        <f>RachWyn!C$3*Podatek!$B6</f>
        <v>0</v>
      </c>
      <c r="G6">
        <f>RachWyn!D$3*Podatek!$B6</f>
        <v>0</v>
      </c>
      <c r="H6">
        <f>RachWyn!E$3*Podatek!$B6</f>
        <v>0</v>
      </c>
      <c r="I6">
        <f>RachWyn!F$3*Podatek!$B6</f>
        <v>0</v>
      </c>
      <c r="J6">
        <f>RachWyn!G$3*Podatek!$B6</f>
        <v>0</v>
      </c>
      <c r="K6">
        <f>RachWyn!H$3*Podatek!$B6</f>
        <v>0</v>
      </c>
      <c r="L6">
        <f>RachWyn!I$3*Podatek!$B6</f>
        <v>0</v>
      </c>
      <c r="M6">
        <f>RachWyn!J$3*Podatek!$B6</f>
        <v>0</v>
      </c>
      <c r="N6">
        <f>RachWyn!K$3*Podatek!$B6</f>
        <v>0</v>
      </c>
      <c r="O6">
        <f>RachWyn!L$3*Podatek!$B6</f>
        <v>0</v>
      </c>
      <c r="P6">
        <f>RachWyn!M$3*Podatek!$B6</f>
        <v>0</v>
      </c>
      <c r="Q6">
        <f>RachWyn!N$3*Podatek!$B6</f>
        <v>0</v>
      </c>
      <c r="R6">
        <f t="shared" si="1"/>
        <v>0</v>
      </c>
    </row>
    <row r="7" spans="1:18" x14ac:dyDescent="0.25">
      <c r="A7" t="str">
        <f t="shared" si="2"/>
        <v>ryczałt 20%</v>
      </c>
      <c r="B7" s="2">
        <v>0.2</v>
      </c>
      <c r="C7" t="s">
        <v>25</v>
      </c>
      <c r="D7">
        <f t="shared" si="3"/>
        <v>20</v>
      </c>
      <c r="E7" t="s">
        <v>26</v>
      </c>
      <c r="F7">
        <f>RachWyn!C$3*Podatek!$B7</f>
        <v>0</v>
      </c>
      <c r="G7">
        <f>RachWyn!D$3*Podatek!$B7</f>
        <v>0</v>
      </c>
      <c r="H7">
        <f>RachWyn!E$3*Podatek!$B7</f>
        <v>0</v>
      </c>
      <c r="I7">
        <f>RachWyn!F$3*Podatek!$B7</f>
        <v>0</v>
      </c>
      <c r="J7">
        <f>RachWyn!G$3*Podatek!$B7</f>
        <v>0</v>
      </c>
      <c r="K7">
        <f>RachWyn!H$3*Podatek!$B7</f>
        <v>0</v>
      </c>
      <c r="L7">
        <f>RachWyn!I$3*Podatek!$B7</f>
        <v>0</v>
      </c>
      <c r="M7">
        <f>RachWyn!J$3*Podatek!$B7</f>
        <v>0</v>
      </c>
      <c r="N7">
        <f>RachWyn!K$3*Podatek!$B7</f>
        <v>0</v>
      </c>
      <c r="O7">
        <f>RachWyn!L$3*Podatek!$B7</f>
        <v>0</v>
      </c>
      <c r="P7">
        <f>RachWyn!M$3*Podatek!$B7</f>
        <v>0</v>
      </c>
      <c r="Q7">
        <f>RachWyn!N$3*Podatek!$B7</f>
        <v>0</v>
      </c>
      <c r="R7">
        <f t="shared" si="1"/>
        <v>0</v>
      </c>
    </row>
    <row r="8" spans="1:18" x14ac:dyDescent="0.25">
      <c r="A8" t="s">
        <v>27</v>
      </c>
      <c r="B8" s="2">
        <v>0.18</v>
      </c>
      <c r="C8" s="2">
        <v>0.32</v>
      </c>
      <c r="D8">
        <v>85200</v>
      </c>
      <c r="E8">
        <v>3090</v>
      </c>
      <c r="F8">
        <f>ROUND(IF(F11&lt;$E$8,0,IF(F11&lt;=$D$8,(F11-$E$8)*$B$8,($D$8-$E$8)*$B$8+(F11-$D$8)*$C$8)),0)</f>
        <v>0</v>
      </c>
      <c r="G8">
        <f>ROUND(IF(G11&lt;$E$8,0,IF(G11&lt;=$D$8,(G11-$E$8)*$B$8,($D$8-$E$8)*$B$8+(G11-$D$8)*$C$8)),0)-SUM($F8:F8)</f>
        <v>0</v>
      </c>
      <c r="H8">
        <f>ROUND(IF(H11&lt;$E$8,0,IF(H11&lt;=$D$8,(H11-$E$8)*$B$8,($D$8-$E$8)*$B$8+(H11-$D$8)*$C$8)),0)-SUM($F8:G8)</f>
        <v>0</v>
      </c>
      <c r="I8">
        <f>ROUND(IF(I11&lt;$E$8,0,IF(I11&lt;=$D$8,(I11-$E$8)*$B$8,($D$8-$E$8)*$B$8+(I11-$D$8)*$C$8)),0)-SUM($F8:H8)</f>
        <v>0</v>
      </c>
      <c r="J8">
        <f>ROUND(IF(J11&lt;$E$8,0,IF(J11&lt;=$D$8,(J11-$E$8)*$B$8,($D$8-$E$8)*$B$8+(J11-$D$8)*$C$8)),0)-SUM($F8:I8)</f>
        <v>0</v>
      </c>
      <c r="K8">
        <f>ROUND(IF(K11&lt;$E$8,0,IF(K11&lt;=$D$8,(K11-$E$8)*$B$8,($D$8-$E$8)*$B$8+(K11-$D$8)*$C$8)),0)-SUM($F8:J8)</f>
        <v>0</v>
      </c>
      <c r="L8">
        <f>ROUND(IF(L11&lt;$E$8,0,IF(L11&lt;=$D$8,(L11-$E$8)*$B$8,($D$8-$E$8)*$B$8+(L11-$D$8)*$C$8)),0)-SUM($F8:K8)</f>
        <v>0</v>
      </c>
      <c r="M8">
        <f>ROUND(IF(M11&lt;$E$8,0,IF(M11&lt;=$D$8,(M11-$E$8)*$B$8,($D$8-$E$8)*$B$8+(M11-$D$8)*$C$8)),0)-SUM($F8:L8)</f>
        <v>0</v>
      </c>
      <c r="N8">
        <f>ROUND(IF(N11&lt;$E$8,0,IF(N11&lt;=$D$8,(N11-$E$8)*$B$8,($D$8-$E$8)*$B$8+(N11-$D$8)*$C$8)),0)-SUM($F8:M8)</f>
        <v>0</v>
      </c>
      <c r="O8">
        <f>ROUND(IF(O11&lt;$E$8,0,IF(O11&lt;=$D$8,(O11-$E$8)*$B$8,($D$8-$E$8)*$B$8+(O11-$D$8)*$C$8)),0)-SUM($F8:N8)</f>
        <v>0</v>
      </c>
      <c r="P8">
        <f>ROUND(IF(P11&lt;$E$8,0,IF(P11&lt;=$D$8,(P11-$E$8)*$B$8,($D$8-$E$8)*$B$8+(P11-$D$8)*$C$8)),0)-SUM($F8:O8)</f>
        <v>0</v>
      </c>
      <c r="Q8">
        <f>ROUND(IF(Q11&lt;$E$8,0,IF(Q11&lt;=$D$8,(Q11-$E$8)*$B$8,($D$8-$E$8)*$B$8+(Q11-$D$8)*$C$8)),0)-SUM($F8:P8)</f>
        <v>0</v>
      </c>
      <c r="R8">
        <f>SUM(F8:Q8)</f>
        <v>0</v>
      </c>
    </row>
    <row r="9" spans="1:18" x14ac:dyDescent="0.25">
      <c r="A9" t="s">
        <v>28</v>
      </c>
      <c r="B9" s="2">
        <v>0.19</v>
      </c>
      <c r="F9">
        <f>RachWyn!C23*Podatek!$B$9</f>
        <v>0</v>
      </c>
      <c r="G9">
        <f>RachWyn!D23*Podatek!$B$9</f>
        <v>0</v>
      </c>
      <c r="H9">
        <f>RachWyn!E23*Podatek!$B$9</f>
        <v>0</v>
      </c>
      <c r="I9">
        <f>RachWyn!F23*Podatek!$B$9</f>
        <v>0</v>
      </c>
      <c r="J9">
        <f>RachWyn!G23*Podatek!$B$9</f>
        <v>0</v>
      </c>
      <c r="K9">
        <f>RachWyn!H23*Podatek!$B$9</f>
        <v>0</v>
      </c>
      <c r="L9">
        <f>RachWyn!I23*Podatek!$B$9</f>
        <v>0</v>
      </c>
      <c r="M9">
        <f>RachWyn!J23*Podatek!$B$9</f>
        <v>0</v>
      </c>
      <c r="N9">
        <f>RachWyn!K23*Podatek!$B$9</f>
        <v>0</v>
      </c>
      <c r="O9">
        <f>RachWyn!L23*Podatek!$B$9</f>
        <v>0</v>
      </c>
      <c r="P9">
        <f>RachWyn!M23*Podatek!$B$9</f>
        <v>0</v>
      </c>
      <c r="Q9">
        <f>RachWyn!N23*Podatek!$B$9</f>
        <v>0</v>
      </c>
      <c r="R9">
        <f>SUM(F9:Q9)</f>
        <v>0</v>
      </c>
    </row>
    <row r="11" spans="1:18" x14ac:dyDescent="0.25">
      <c r="A11" t="s">
        <v>29</v>
      </c>
      <c r="F11" s="5">
        <f>RachWyn!C23</f>
        <v>0</v>
      </c>
      <c r="G11" s="5">
        <f>RachWyn!D23+Podatek!F11</f>
        <v>0</v>
      </c>
      <c r="H11" s="5">
        <f>RachWyn!E23+Podatek!G11</f>
        <v>0</v>
      </c>
      <c r="I11" s="5">
        <f>RachWyn!F23+Podatek!H11</f>
        <v>0</v>
      </c>
      <c r="J11" s="5">
        <f>RachWyn!G23+Podatek!I11</f>
        <v>0</v>
      </c>
      <c r="K11" s="5">
        <f>RachWyn!H23+Podatek!J11</f>
        <v>0</v>
      </c>
      <c r="L11" s="5">
        <f>RachWyn!I23+Podatek!K11</f>
        <v>0</v>
      </c>
      <c r="M11" s="5">
        <f>RachWyn!J23+Podatek!L11</f>
        <v>0</v>
      </c>
      <c r="N11" s="5">
        <f>RachWyn!K23+Podatek!M11</f>
        <v>0</v>
      </c>
      <c r="O11" s="5">
        <f>RachWyn!L23+Podatek!N11</f>
        <v>0</v>
      </c>
      <c r="P11" s="5">
        <f>RachWyn!M23+Podatek!O11</f>
        <v>0</v>
      </c>
      <c r="Q11" s="5">
        <f>RachWyn!N23+Podatek!P11</f>
        <v>0</v>
      </c>
    </row>
    <row r="16" spans="1:18" x14ac:dyDescent="0.25">
      <c r="Q16" s="6"/>
    </row>
    <row r="17" spans="17:17" x14ac:dyDescent="0.25">
      <c r="Q17" s="5"/>
    </row>
    <row r="19" spans="17:17" x14ac:dyDescent="0.25">
      <c r="Q19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E9" sqref="E9"/>
    </sheetView>
  </sheetViews>
  <sheetFormatPr defaultRowHeight="15" x14ac:dyDescent="0.25"/>
  <cols>
    <col min="1" max="1" width="3.85546875" style="34" bestFit="1" customWidth="1"/>
    <col min="2" max="2" width="36.7109375" style="33" customWidth="1"/>
    <col min="3" max="3" width="14" style="33" customWidth="1"/>
    <col min="4" max="16384" width="9.140625" style="33"/>
  </cols>
  <sheetData>
    <row r="1" spans="1:3" ht="32.25" thickBot="1" x14ac:dyDescent="0.3">
      <c r="A1" s="39" t="s">
        <v>31</v>
      </c>
      <c r="B1" s="40" t="s">
        <v>37</v>
      </c>
      <c r="C1" s="41" t="s">
        <v>38</v>
      </c>
    </row>
    <row r="2" spans="1:3" ht="15.75" x14ac:dyDescent="0.25">
      <c r="A2" s="37" t="s">
        <v>3</v>
      </c>
      <c r="B2" s="38"/>
      <c r="C2" s="66"/>
    </row>
    <row r="3" spans="1:3" ht="15.75" x14ac:dyDescent="0.25">
      <c r="A3" s="36" t="s">
        <v>5</v>
      </c>
      <c r="B3" s="35"/>
      <c r="C3" s="67"/>
    </row>
    <row r="4" spans="1:3" ht="15.75" x14ac:dyDescent="0.25">
      <c r="A4" s="36" t="s">
        <v>32</v>
      </c>
      <c r="B4" s="35"/>
      <c r="C4" s="67"/>
    </row>
    <row r="5" spans="1:3" ht="15.75" x14ac:dyDescent="0.25">
      <c r="A5" s="36" t="s">
        <v>33</v>
      </c>
      <c r="B5" s="35"/>
      <c r="C5" s="67"/>
    </row>
    <row r="6" spans="1:3" ht="15.75" x14ac:dyDescent="0.25">
      <c r="A6" s="36" t="s">
        <v>17</v>
      </c>
      <c r="B6" s="35"/>
      <c r="C6" s="67"/>
    </row>
    <row r="7" spans="1:3" ht="15.75" x14ac:dyDescent="0.25">
      <c r="A7" s="36" t="s">
        <v>18</v>
      </c>
      <c r="B7" s="35"/>
      <c r="C7" s="67"/>
    </row>
    <row r="8" spans="1:3" ht="15.75" x14ac:dyDescent="0.25">
      <c r="A8" s="36" t="s">
        <v>20</v>
      </c>
      <c r="B8" s="35"/>
      <c r="C8" s="67"/>
    </row>
    <row r="9" spans="1:3" ht="15.75" x14ac:dyDescent="0.25">
      <c r="A9" s="36" t="s">
        <v>34</v>
      </c>
      <c r="B9" s="35"/>
      <c r="C9" s="67"/>
    </row>
    <row r="10" spans="1:3" ht="16.5" thickBot="1" x14ac:dyDescent="0.3">
      <c r="A10" s="42" t="s">
        <v>35</v>
      </c>
      <c r="B10" s="43"/>
      <c r="C10" s="68"/>
    </row>
    <row r="11" spans="1:3" ht="16.5" thickBot="1" x14ac:dyDescent="0.3">
      <c r="A11" s="44"/>
      <c r="B11" s="45" t="s">
        <v>36</v>
      </c>
      <c r="C11" s="46">
        <f>SUM(C2:C10)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G8" sqref="G8"/>
    </sheetView>
  </sheetViews>
  <sheetFormatPr defaultRowHeight="15" x14ac:dyDescent="0.25"/>
  <cols>
    <col min="1" max="1" width="3.85546875" style="47" bestFit="1" customWidth="1"/>
    <col min="2" max="2" width="33.42578125" style="8" customWidth="1"/>
    <col min="3" max="3" width="20.85546875" style="8" customWidth="1"/>
    <col min="4" max="16384" width="9.140625" style="8"/>
  </cols>
  <sheetData>
    <row r="1" spans="1:3" ht="16.5" thickBot="1" x14ac:dyDescent="0.3">
      <c r="A1" s="52" t="s">
        <v>0</v>
      </c>
      <c r="B1" s="53" t="s">
        <v>43</v>
      </c>
      <c r="C1" s="54" t="s">
        <v>38</v>
      </c>
    </row>
    <row r="2" spans="1:3" ht="15.75" x14ac:dyDescent="0.25">
      <c r="A2" s="51" t="s">
        <v>39</v>
      </c>
      <c r="B2" s="17" t="s">
        <v>6</v>
      </c>
      <c r="C2" s="60">
        <f t="shared" ref="C2" si="0">SUM(C3:C12)</f>
        <v>0</v>
      </c>
    </row>
    <row r="3" spans="1:3" ht="15.75" x14ac:dyDescent="0.25">
      <c r="A3" s="48" t="s">
        <v>5</v>
      </c>
      <c r="B3" s="22" t="s">
        <v>7</v>
      </c>
      <c r="C3" s="49"/>
    </row>
    <row r="4" spans="1:3" ht="15.75" x14ac:dyDescent="0.25">
      <c r="A4" s="48" t="s">
        <v>32</v>
      </c>
      <c r="B4" s="22" t="s">
        <v>8</v>
      </c>
      <c r="C4" s="49"/>
    </row>
    <row r="5" spans="1:3" ht="15.75" x14ac:dyDescent="0.25">
      <c r="A5" s="48" t="s">
        <v>33</v>
      </c>
      <c r="B5" s="22" t="s">
        <v>9</v>
      </c>
      <c r="C5" s="49"/>
    </row>
    <row r="6" spans="1:3" ht="15.75" x14ac:dyDescent="0.25">
      <c r="A6" s="48" t="s">
        <v>17</v>
      </c>
      <c r="B6" s="22" t="s">
        <v>10</v>
      </c>
      <c r="C6" s="49"/>
    </row>
    <row r="7" spans="1:3" ht="15.75" x14ac:dyDescent="0.25">
      <c r="A7" s="48" t="s">
        <v>18</v>
      </c>
      <c r="B7" s="22" t="s">
        <v>11</v>
      </c>
      <c r="C7" s="49"/>
    </row>
    <row r="8" spans="1:3" ht="15.75" x14ac:dyDescent="0.25">
      <c r="A8" s="48" t="s">
        <v>20</v>
      </c>
      <c r="B8" s="22" t="s">
        <v>12</v>
      </c>
      <c r="C8" s="49"/>
    </row>
    <row r="9" spans="1:3" ht="15.75" x14ac:dyDescent="0.25">
      <c r="A9" s="48" t="s">
        <v>34</v>
      </c>
      <c r="B9" s="22" t="s">
        <v>13</v>
      </c>
      <c r="C9" s="49"/>
    </row>
    <row r="10" spans="1:3" ht="15.75" x14ac:dyDescent="0.25">
      <c r="A10" s="48" t="s">
        <v>35</v>
      </c>
      <c r="B10" s="22"/>
      <c r="C10" s="49"/>
    </row>
    <row r="11" spans="1:3" ht="15.75" x14ac:dyDescent="0.25">
      <c r="A11" s="48" t="s">
        <v>41</v>
      </c>
      <c r="B11" s="22"/>
      <c r="C11" s="49"/>
    </row>
    <row r="12" spans="1:3" ht="15.75" x14ac:dyDescent="0.25">
      <c r="A12" s="48" t="s">
        <v>42</v>
      </c>
      <c r="B12" s="22"/>
      <c r="C12" s="49"/>
    </row>
    <row r="13" spans="1:3" ht="15.75" x14ac:dyDescent="0.25">
      <c r="A13" s="50" t="s">
        <v>40</v>
      </c>
      <c r="B13" s="20" t="s">
        <v>15</v>
      </c>
      <c r="C13" s="25">
        <f>SUM(C14:C19)</f>
        <v>0</v>
      </c>
    </row>
    <row r="14" spans="1:3" ht="15.75" x14ac:dyDescent="0.25">
      <c r="A14" s="48" t="s">
        <v>39</v>
      </c>
      <c r="B14" s="22"/>
      <c r="C14" s="49"/>
    </row>
    <row r="15" spans="1:3" ht="15.75" x14ac:dyDescent="0.25">
      <c r="A15" s="48" t="s">
        <v>5</v>
      </c>
      <c r="B15" s="22"/>
      <c r="C15" s="49"/>
    </row>
    <row r="16" spans="1:3" ht="15.75" x14ac:dyDescent="0.25">
      <c r="A16" s="48" t="s">
        <v>32</v>
      </c>
      <c r="B16" s="22"/>
      <c r="C16" s="49"/>
    </row>
    <row r="17" spans="1:3" ht="15.75" x14ac:dyDescent="0.25">
      <c r="A17" s="48" t="s">
        <v>33</v>
      </c>
      <c r="B17" s="22"/>
      <c r="C17" s="49"/>
    </row>
    <row r="18" spans="1:3" ht="15.75" x14ac:dyDescent="0.25">
      <c r="A18" s="48" t="s">
        <v>17</v>
      </c>
      <c r="B18" s="22"/>
      <c r="C18" s="49"/>
    </row>
    <row r="19" spans="1:3" ht="16.5" thickBot="1" x14ac:dyDescent="0.3">
      <c r="A19" s="55" t="s">
        <v>18</v>
      </c>
      <c r="B19" s="56"/>
      <c r="C19" s="57"/>
    </row>
    <row r="20" spans="1:3" ht="16.5" thickBot="1" x14ac:dyDescent="0.3">
      <c r="A20" s="58"/>
      <c r="B20" s="53" t="s">
        <v>44</v>
      </c>
      <c r="C20" s="59">
        <f>C2+C13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RachWyn</vt:lpstr>
      <vt:lpstr>Podatek</vt:lpstr>
      <vt:lpstr>Koszty uruchomienia</vt:lpstr>
      <vt:lpstr>Koszty bieżące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</dc:creator>
  <cp:lastModifiedBy>Grażyna</cp:lastModifiedBy>
  <dcterms:created xsi:type="dcterms:W3CDTF">2016-01-16T15:26:16Z</dcterms:created>
  <dcterms:modified xsi:type="dcterms:W3CDTF">2016-01-19T16:51:21Z</dcterms:modified>
</cp:coreProperties>
</file>